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210" windowWidth="10170" windowHeight="993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<sst xmlns="http://schemas.openxmlformats.org/spreadsheetml/2006/main" count="30" uniqueCount="24">
  <si>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Наименование хозяйств</t>
  </si>
  <si>
    <t>ИТОГО:</t>
  </si>
  <si>
    <t>ООО "Свобода"</t>
  </si>
  <si>
    <t>СПК "Им.Ленина"</t>
  </si>
  <si>
    <t>ООО "Молога"</t>
  </si>
  <si>
    <t>ЗАО "Михайловское"</t>
  </si>
  <si>
    <t>Сводка надоя молока по сельскохозяйственным предприятиям</t>
  </si>
  <si>
    <t>ООО "СХП Волково"</t>
  </si>
  <si>
    <t>надой на 1 фуражную корову, кг</t>
  </si>
  <si>
    <t>факт</t>
  </si>
  <si>
    <t>план</t>
  </si>
  <si>
    <t>Валовый надой, тонн</t>
  </si>
  <si>
    <t>ООО "Арефинское"</t>
  </si>
  <si>
    <t>АО "Яр. Бройлер"</t>
  </si>
  <si>
    <t>ЗАО   "8 Марта"</t>
  </si>
  <si>
    <t>ООО "Родина"</t>
  </si>
  <si>
    <t>Органика с 01.11.2018</t>
  </si>
  <si>
    <t>± к 2018</t>
  </si>
  <si>
    <t>динамика надоя 2019</t>
  </si>
  <si>
    <t>факт 2018г</t>
  </si>
  <si>
    <t>±  к факту 2018</t>
  </si>
  <si>
    <t>±  к плану 2019</t>
  </si>
  <si>
    <t>поголовье коров на          1 августа</t>
  </si>
  <si>
    <t>Рыбинского МР за 08.08.2019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</si>
</sst>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29"/>
      <name val="Times New Roman"/>
      <family val="1"/>
    </font>
    <font>
      <sz val="10"/>
      <color indexed="29"/>
      <name val="Arial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4" fillId="0" borderId="11" xfId="53" applyFont="1" applyBorder="1">
      <alignment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1" xfId="53" applyFont="1" applyBorder="1">
      <alignment/>
      <protection/>
    </xf>
    <xf numFmtId="180" fontId="5" fillId="0" borderId="11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180" fontId="5" fillId="0" borderId="11" xfId="53" applyNumberFormat="1" applyFont="1" applyBorder="1">
      <alignment/>
      <protection/>
    </xf>
    <xf numFmtId="180" fontId="5" fillId="33" borderId="11" xfId="53" applyNumberFormat="1" applyFont="1" applyFill="1" applyBorder="1" applyAlignment="1">
      <alignment horizontal="center"/>
      <protection/>
    </xf>
    <xf numFmtId="180" fontId="4" fillId="33" borderId="11" xfId="53" applyNumberFormat="1" applyFont="1" applyFill="1" applyBorder="1" applyAlignment="1">
      <alignment horizontal="center"/>
      <protection/>
    </xf>
    <xf numFmtId="1" fontId="4" fillId="33" borderId="11" xfId="53" applyNumberFormat="1" applyFont="1" applyFill="1" applyBorder="1" applyAlignment="1">
      <alignment horizontal="center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2" fontId="4" fillId="33" borderId="11" xfId="53" applyNumberFormat="1" applyFont="1" applyFill="1" applyBorder="1" applyAlignment="1">
      <alignment horizontal="center"/>
      <protection/>
    </xf>
    <xf numFmtId="180" fontId="6" fillId="33" borderId="11" xfId="53" applyNumberFormat="1" applyFont="1" applyFill="1" applyBorder="1" applyAlignment="1">
      <alignment horizontal="center"/>
      <protection/>
    </xf>
    <xf numFmtId="180" fontId="0" fillId="0" borderId="0" xfId="0" applyNumberFormat="1" applyAlignment="1">
      <alignment/>
    </xf>
    <xf numFmtId="180" fontId="6" fillId="34" borderId="11" xfId="0" applyNumberFormat="1" applyFont="1" applyFill="1" applyBorder="1" applyAlignment="1">
      <alignment horizontal="center"/>
    </xf>
    <xf numFmtId="0" fontId="9" fillId="0" borderId="11" xfId="53" applyFont="1" applyBorder="1">
      <alignment/>
      <protection/>
    </xf>
    <xf numFmtId="180" fontId="9" fillId="0" borderId="11" xfId="53" applyNumberFormat="1" applyFont="1" applyBorder="1" applyAlignment="1">
      <alignment horizontal="center"/>
      <protection/>
    </xf>
    <xf numFmtId="180" fontId="9" fillId="33" borderId="11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1" xfId="53" applyFont="1" applyBorder="1" applyAlignment="1">
      <alignment horizontal="center"/>
      <protection/>
    </xf>
    <xf numFmtId="2" fontId="12" fillId="33" borderId="11" xfId="53" applyNumberFormat="1" applyFont="1" applyFill="1" applyBorder="1" applyAlignment="1">
      <alignment horizontal="center"/>
      <protection/>
    </xf>
    <xf numFmtId="0" fontId="13" fillId="0" borderId="11" xfId="53" applyFont="1" applyBorder="1">
      <alignment/>
      <protection/>
    </xf>
    <xf numFmtId="180" fontId="13" fillId="35" borderId="11" xfId="0" applyNumberFormat="1" applyFont="1" applyFill="1" applyBorder="1" applyAlignment="1">
      <alignment horizontal="center"/>
    </xf>
    <xf numFmtId="180" fontId="13" fillId="35" borderId="11" xfId="53" applyNumberFormat="1" applyFont="1" applyFill="1" applyBorder="1">
      <alignment/>
      <protection/>
    </xf>
    <xf numFmtId="180" fontId="13" fillId="0" borderId="11" xfId="53" applyNumberFormat="1" applyFont="1" applyBorder="1" applyAlignment="1">
      <alignment horizontal="center"/>
      <protection/>
    </xf>
    <xf numFmtId="180" fontId="13" fillId="33" borderId="11" xfId="53" applyNumberFormat="1" applyFont="1" applyFill="1" applyBorder="1" applyAlignment="1">
      <alignment horizontal="center"/>
      <protection/>
    </xf>
    <xf numFmtId="0" fontId="13" fillId="0" borderId="11" xfId="53" applyFont="1" applyBorder="1" applyAlignment="1">
      <alignment horizontal="center"/>
      <protection/>
    </xf>
    <xf numFmtId="0" fontId="13" fillId="0" borderId="11" xfId="0" applyFont="1" applyBorder="1" applyAlignment="1">
      <alignment horizontal="center"/>
    </xf>
    <xf numFmtId="1" fontId="0" fillId="0" borderId="0" xfId="0" applyNumberFormat="1" applyAlignment="1">
      <alignment/>
    </xf>
    <xf numFmtId="0" fontId="5" fillId="36" borderId="11" xfId="53" applyFont="1" applyFill="1" applyBorder="1" applyAlignment="1">
      <alignment horizontal="center"/>
      <protection/>
    </xf>
    <xf numFmtId="0" fontId="48" fillId="0" borderId="0" xfId="0" applyFont="1" applyAlignment="1">
      <alignment/>
    </xf>
    <xf numFmtId="0" fontId="5" fillId="0" borderId="11" xfId="53" applyFont="1" applyFill="1" applyBorder="1" applyAlignment="1">
      <alignment horizontal="center"/>
      <protection/>
    </xf>
    <xf numFmtId="0" fontId="13" fillId="0" borderId="11" xfId="53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4">
      <selection activeCell="D11" sqref="D11"/>
    </sheetView>
  </sheetViews>
  <sheetFormatPr defaultColWidth="9.140625" defaultRowHeight="12.75"/>
  <cols>
    <col min="1" max="1" width="27.140625" style="0" customWidth="1"/>
    <col min="2" max="2" width="9.57421875" style="0" customWidth="1"/>
    <col min="3" max="3" width="9.7109375" style="0" hidden="1" customWidth="1"/>
    <col min="4" max="4" width="8.57421875" style="0" customWidth="1"/>
    <col min="5" max="5" width="14.140625" style="0" customWidth="1"/>
    <col min="6" max="6" width="0.42578125" style="0" hidden="1" customWidth="1"/>
    <col min="7" max="7" width="10.140625" style="0" customWidth="1"/>
    <col min="8" max="8" width="8.7109375" style="0" customWidth="1"/>
    <col min="9" max="9" width="10.00390625" style="0" hidden="1" customWidth="1"/>
    <col min="10" max="10" width="10.7109375" style="0" hidden="1" customWidth="1"/>
    <col min="11" max="11" width="15.140625" style="0" customWidth="1"/>
    <col min="12" max="12" width="12.7109375" style="0" customWidth="1"/>
    <col min="13" max="13" width="10.28125" style="0" customWidth="1"/>
    <col min="14" max="14" width="10.8515625" style="0" customWidth="1"/>
  </cols>
  <sheetData>
    <row r="1" spans="1:14" ht="18" customHeight="1">
      <c r="A1" s="55" t="s">
        <v>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8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15" ht="18.75" customHeight="1">
      <c r="A4" s="52" t="s">
        <v>0</v>
      </c>
      <c r="B4" s="45" t="s">
        <v>11</v>
      </c>
      <c r="C4" s="46"/>
      <c r="D4" s="46"/>
      <c r="E4" s="46"/>
      <c r="F4" s="47"/>
      <c r="G4" s="45" t="s">
        <v>8</v>
      </c>
      <c r="H4" s="46"/>
      <c r="I4" s="46"/>
      <c r="J4" s="46"/>
      <c r="K4" s="47"/>
      <c r="L4" s="52" t="s">
        <v>16</v>
      </c>
      <c r="M4" s="45" t="s">
        <v>22</v>
      </c>
      <c r="N4" s="46"/>
      <c r="O4" s="47"/>
    </row>
    <row r="5" spans="1:15" ht="18.75" customHeight="1">
      <c r="A5" s="57"/>
      <c r="B5" s="48"/>
      <c r="C5" s="49"/>
      <c r="D5" s="49"/>
      <c r="E5" s="49"/>
      <c r="F5" s="50"/>
      <c r="G5" s="48"/>
      <c r="H5" s="49"/>
      <c r="I5" s="49"/>
      <c r="J5" s="49"/>
      <c r="K5" s="50"/>
      <c r="L5" s="57"/>
      <c r="M5" s="58"/>
      <c r="N5" s="59"/>
      <c r="O5" s="60"/>
    </row>
    <row r="6" spans="1:15" ht="37.5" customHeight="1">
      <c r="A6" s="57"/>
      <c r="B6" s="52" t="s">
        <v>19</v>
      </c>
      <c r="C6" s="41">
        <v>2019</v>
      </c>
      <c r="D6" s="42"/>
      <c r="E6" s="43" t="s">
        <v>18</v>
      </c>
      <c r="F6" s="44"/>
      <c r="G6" s="52" t="s">
        <v>19</v>
      </c>
      <c r="H6" s="54">
        <v>2019</v>
      </c>
      <c r="I6" s="54"/>
      <c r="J6" s="51" t="s">
        <v>18</v>
      </c>
      <c r="K6" s="51"/>
      <c r="L6" s="57"/>
      <c r="M6" s="48"/>
      <c r="N6" s="49"/>
      <c r="O6" s="50"/>
    </row>
    <row r="7" spans="1:15" ht="56.25" customHeight="1">
      <c r="A7" s="53"/>
      <c r="B7" s="53"/>
      <c r="C7" s="4" t="s">
        <v>10</v>
      </c>
      <c r="D7" s="4" t="s">
        <v>9</v>
      </c>
      <c r="E7" s="13" t="s">
        <v>20</v>
      </c>
      <c r="F7" s="13" t="s">
        <v>21</v>
      </c>
      <c r="G7" s="53"/>
      <c r="H7" s="4" t="s">
        <v>9</v>
      </c>
      <c r="I7" s="4" t="s">
        <v>10</v>
      </c>
      <c r="J7" s="13" t="s">
        <v>21</v>
      </c>
      <c r="K7" s="13" t="s">
        <v>20</v>
      </c>
      <c r="L7" s="53"/>
      <c r="M7" s="5">
        <v>2019</v>
      </c>
      <c r="N7" s="4">
        <v>2018</v>
      </c>
      <c r="O7" s="14" t="s">
        <v>17</v>
      </c>
    </row>
    <row r="8" spans="1:15" ht="18.75">
      <c r="A8" s="6" t="s">
        <v>2</v>
      </c>
      <c r="B8" s="19">
        <v>0.83</v>
      </c>
      <c r="C8" s="6"/>
      <c r="D8" s="19">
        <v>0.81</v>
      </c>
      <c r="E8" s="7">
        <f aca="true" t="shared" si="0" ref="E8:E14">D8-B8</f>
        <v>-0.019999999999999907</v>
      </c>
      <c r="F8" s="7"/>
      <c r="G8" s="10">
        <f aca="true" t="shared" si="1" ref="G8:G14">B8/N8*1000</f>
        <v>6.974789915966387</v>
      </c>
      <c r="H8" s="10">
        <f aca="true" t="shared" si="2" ref="H8:H14">D8/M8*1000</f>
        <v>6.48</v>
      </c>
      <c r="I8" s="10"/>
      <c r="J8" s="10"/>
      <c r="K8" s="10">
        <f>H8-G8</f>
        <v>-0.4947899159663862</v>
      </c>
      <c r="L8" s="38">
        <v>2000</v>
      </c>
      <c r="M8" s="8">
        <v>125</v>
      </c>
      <c r="N8" s="8">
        <v>119</v>
      </c>
      <c r="O8" s="15">
        <f aca="true" t="shared" si="3" ref="O8:O16">M8-N8</f>
        <v>6</v>
      </c>
    </row>
    <row r="9" spans="1:15" ht="18.75">
      <c r="A9" s="6" t="s">
        <v>3</v>
      </c>
      <c r="B9" s="19">
        <v>4.5</v>
      </c>
      <c r="C9" s="9"/>
      <c r="D9" s="19">
        <v>4.68</v>
      </c>
      <c r="E9" s="7">
        <f t="shared" si="0"/>
        <v>0.17999999999999972</v>
      </c>
      <c r="F9" s="7"/>
      <c r="G9" s="10">
        <f t="shared" si="1"/>
        <v>10</v>
      </c>
      <c r="H9" s="10">
        <f t="shared" si="2"/>
        <v>10.4</v>
      </c>
      <c r="I9" s="10"/>
      <c r="J9" s="10"/>
      <c r="K9" s="10">
        <f aca="true" t="shared" si="4" ref="K9:K14">H9-G9</f>
        <v>0.40000000000000036</v>
      </c>
      <c r="L9" s="38">
        <v>2400</v>
      </c>
      <c r="M9" s="8">
        <v>450</v>
      </c>
      <c r="N9" s="8">
        <v>450</v>
      </c>
      <c r="O9" s="15">
        <f t="shared" si="3"/>
        <v>0</v>
      </c>
    </row>
    <row r="10" spans="1:15" ht="18.75">
      <c r="A10" s="6" t="s">
        <v>7</v>
      </c>
      <c r="B10" s="19">
        <v>6.65</v>
      </c>
      <c r="C10" s="9"/>
      <c r="D10" s="19">
        <v>7.04</v>
      </c>
      <c r="E10" s="7">
        <f t="shared" si="0"/>
        <v>0.3899999999999997</v>
      </c>
      <c r="F10" s="7"/>
      <c r="G10" s="10">
        <f t="shared" si="1"/>
        <v>16.92111959287532</v>
      </c>
      <c r="H10" s="10">
        <f t="shared" si="2"/>
        <v>17.644110275689222</v>
      </c>
      <c r="I10" s="10"/>
      <c r="J10" s="10"/>
      <c r="K10" s="10">
        <f t="shared" si="4"/>
        <v>0.7229906828139008</v>
      </c>
      <c r="L10" s="38">
        <v>6100</v>
      </c>
      <c r="M10" s="8">
        <v>399</v>
      </c>
      <c r="N10" s="8">
        <v>393</v>
      </c>
      <c r="O10" s="15">
        <f t="shared" si="3"/>
        <v>6</v>
      </c>
    </row>
    <row r="11" spans="1:15" ht="18.75">
      <c r="A11" s="6" t="s">
        <v>12</v>
      </c>
      <c r="B11" s="19">
        <v>13.93</v>
      </c>
      <c r="C11" s="9"/>
      <c r="D11" s="19">
        <v>11.7</v>
      </c>
      <c r="E11" s="7">
        <f t="shared" si="0"/>
        <v>-2.2300000000000004</v>
      </c>
      <c r="F11" s="7"/>
      <c r="G11" s="10">
        <f t="shared" si="1"/>
        <v>16.38823529411765</v>
      </c>
      <c r="H11" s="10">
        <f t="shared" si="2"/>
        <v>15.41501976284585</v>
      </c>
      <c r="I11" s="10"/>
      <c r="J11" s="10"/>
      <c r="K11" s="10">
        <f t="shared" si="4"/>
        <v>-0.9732155312717996</v>
      </c>
      <c r="L11" s="38">
        <v>6855</v>
      </c>
      <c r="M11" s="8">
        <v>759</v>
      </c>
      <c r="N11" s="8">
        <v>850</v>
      </c>
      <c r="O11" s="15">
        <f t="shared" si="3"/>
        <v>-91</v>
      </c>
    </row>
    <row r="12" spans="1:15" ht="18.75">
      <c r="A12" s="6" t="s">
        <v>4</v>
      </c>
      <c r="B12" s="19">
        <v>5.54</v>
      </c>
      <c r="C12" s="9"/>
      <c r="D12" s="19">
        <v>5.75</v>
      </c>
      <c r="E12" s="7">
        <f t="shared" si="0"/>
        <v>0.20999999999999996</v>
      </c>
      <c r="F12" s="7"/>
      <c r="G12" s="10">
        <f t="shared" si="1"/>
        <v>13.88471177944862</v>
      </c>
      <c r="H12" s="10">
        <f t="shared" si="2"/>
        <v>14.411027568922306</v>
      </c>
      <c r="I12" s="10"/>
      <c r="J12" s="10"/>
      <c r="K12" s="10">
        <f t="shared" si="4"/>
        <v>0.526315789473685</v>
      </c>
      <c r="L12" s="38">
        <v>3550</v>
      </c>
      <c r="M12" s="8">
        <v>399</v>
      </c>
      <c r="N12" s="8">
        <v>399</v>
      </c>
      <c r="O12" s="15">
        <f t="shared" si="3"/>
        <v>0</v>
      </c>
    </row>
    <row r="13" spans="1:15" ht="18.75">
      <c r="A13" s="6" t="s">
        <v>5</v>
      </c>
      <c r="B13" s="19">
        <v>9.09</v>
      </c>
      <c r="C13" s="9"/>
      <c r="D13" s="19">
        <v>7.566</v>
      </c>
      <c r="E13" s="7">
        <f t="shared" si="0"/>
        <v>-1.524</v>
      </c>
      <c r="F13" s="7"/>
      <c r="G13" s="10">
        <f t="shared" si="1"/>
        <v>13.367647058823529</v>
      </c>
      <c r="H13" s="10">
        <f t="shared" si="2"/>
        <v>12.61</v>
      </c>
      <c r="I13" s="10"/>
      <c r="J13" s="10"/>
      <c r="K13" s="10">
        <f t="shared" si="4"/>
        <v>-0.7576470588235296</v>
      </c>
      <c r="L13" s="38">
        <v>4200</v>
      </c>
      <c r="M13" s="8">
        <v>600</v>
      </c>
      <c r="N13" s="8">
        <v>680</v>
      </c>
      <c r="O13" s="15">
        <f t="shared" si="3"/>
        <v>-80</v>
      </c>
    </row>
    <row r="14" spans="1:15" ht="18.75">
      <c r="A14" s="6" t="s">
        <v>13</v>
      </c>
      <c r="B14" s="19">
        <v>16.466</v>
      </c>
      <c r="C14" s="9"/>
      <c r="D14" s="19">
        <v>16.677</v>
      </c>
      <c r="E14" s="7">
        <f t="shared" si="0"/>
        <v>0.21099999999999852</v>
      </c>
      <c r="F14" s="7"/>
      <c r="G14" s="10">
        <f t="shared" si="1"/>
        <v>23.322946175637394</v>
      </c>
      <c r="H14" s="10">
        <f t="shared" si="2"/>
        <v>23.722617354196302</v>
      </c>
      <c r="I14" s="10"/>
      <c r="J14" s="10"/>
      <c r="K14" s="10">
        <f t="shared" si="4"/>
        <v>0.39967117855890777</v>
      </c>
      <c r="L14" s="36">
        <v>65700</v>
      </c>
      <c r="M14" s="8">
        <v>703</v>
      </c>
      <c r="N14" s="8">
        <v>706</v>
      </c>
      <c r="O14" s="15">
        <f t="shared" si="3"/>
        <v>-3</v>
      </c>
    </row>
    <row r="15" spans="1:15" ht="18.75">
      <c r="A15" s="28" t="s">
        <v>14</v>
      </c>
      <c r="B15" s="29">
        <v>0</v>
      </c>
      <c r="C15" s="30"/>
      <c r="D15" s="29">
        <v>0</v>
      </c>
      <c r="E15" s="31"/>
      <c r="F15" s="31"/>
      <c r="G15" s="32">
        <v>0</v>
      </c>
      <c r="H15" s="32">
        <v>0</v>
      </c>
      <c r="I15" s="32"/>
      <c r="J15" s="32"/>
      <c r="K15" s="32"/>
      <c r="L15" s="39"/>
      <c r="M15" s="33">
        <v>0</v>
      </c>
      <c r="N15" s="33">
        <v>0</v>
      </c>
      <c r="O15" s="34">
        <f>M15-N15</f>
        <v>0</v>
      </c>
    </row>
    <row r="16" spans="1:15" s="25" customFormat="1" ht="18.75">
      <c r="A16" s="20" t="s">
        <v>15</v>
      </c>
      <c r="B16" s="21">
        <v>0</v>
      </c>
      <c r="C16" s="20"/>
      <c r="D16" s="21">
        <v>0</v>
      </c>
      <c r="E16" s="21"/>
      <c r="F16" s="21"/>
      <c r="G16" s="22"/>
      <c r="H16" s="22"/>
      <c r="I16" s="22"/>
      <c r="J16" s="22"/>
      <c r="K16" s="22"/>
      <c r="L16" s="26"/>
      <c r="M16" s="23">
        <v>25</v>
      </c>
      <c r="N16" s="23">
        <v>25</v>
      </c>
      <c r="O16" s="24">
        <f t="shared" si="3"/>
        <v>0</v>
      </c>
    </row>
    <row r="17" spans="1:15" ht="18.75">
      <c r="A17" s="3" t="s">
        <v>1</v>
      </c>
      <c r="B17" s="11">
        <f>SUM(B8:B16)</f>
        <v>57.006</v>
      </c>
      <c r="C17" s="27"/>
      <c r="D17" s="11">
        <f>SUM(D8:D16)</f>
        <v>54.223</v>
      </c>
      <c r="E17" s="7">
        <f>D17-B17</f>
        <v>-2.7830000000000013</v>
      </c>
      <c r="F17" s="16"/>
      <c r="G17" s="11">
        <f>B17/N17*1000</f>
        <v>15.738818332413032</v>
      </c>
      <c r="H17" s="11">
        <f>D17/M17*1000</f>
        <v>15.671387283236994</v>
      </c>
      <c r="I17" s="17"/>
      <c r="J17" s="17">
        <f>SUM(J8:J16)</f>
        <v>0</v>
      </c>
      <c r="K17" s="11">
        <f>H17-G17</f>
        <v>-0.06743104917603837</v>
      </c>
      <c r="L17" s="12">
        <f>SUM(L8:L16)</f>
        <v>90805</v>
      </c>
      <c r="M17" s="12">
        <f>SUM(M8:M16)</f>
        <v>3460</v>
      </c>
      <c r="N17" s="12">
        <f>SUM(N8:N16)</f>
        <v>3622</v>
      </c>
      <c r="O17" s="12">
        <f>SUM(O8:O16)</f>
        <v>-162</v>
      </c>
    </row>
    <row r="18" ht="12.75" customHeight="1"/>
    <row r="19" ht="12.75">
      <c r="L19" s="40"/>
    </row>
    <row r="20" spans="2:15" ht="12.7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ht="12.75">
      <c r="L21" s="35"/>
    </row>
    <row r="22" ht="12.75">
      <c r="H22" s="37"/>
    </row>
    <row r="23" spans="2:15" ht="12.7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</sheetData>
  <sheetProtection/>
  <mergeCells count="13">
    <mergeCell ref="A1:N1"/>
    <mergeCell ref="A2:N2"/>
    <mergeCell ref="L4:L7"/>
    <mergeCell ref="M4:O6"/>
    <mergeCell ref="A4:A7"/>
    <mergeCell ref="B6:B7"/>
    <mergeCell ref="B4:F5"/>
    <mergeCell ref="C6:D6"/>
    <mergeCell ref="E6:F6"/>
    <mergeCell ref="G4:K5"/>
    <mergeCell ref="J6:K6"/>
    <mergeCell ref="G6:G7"/>
    <mergeCell ref="H6:I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Розова Светлана Юрьевна</cp:lastModifiedBy>
  <cp:lastPrinted>2019-08-09T07:41:04Z</cp:lastPrinted>
  <dcterms:created xsi:type="dcterms:W3CDTF">1996-10-08T23:32:33Z</dcterms:created>
  <dcterms:modified xsi:type="dcterms:W3CDTF">2019-08-09T07:41:23Z</dcterms:modified>
  <cp:category/>
  <cp:version/>
  <cp:contentType/>
  <cp:contentStatus/>
</cp:coreProperties>
</file>